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19368" windowHeight="8904"/>
  </bookViews>
  <sheets>
    <sheet name="Cash Budget" sheetId="2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2" l="1"/>
  <c r="E18" i="2"/>
  <c r="D18" i="2"/>
  <c r="C18" i="2"/>
  <c r="B18" i="2"/>
  <c r="B39" i="2"/>
  <c r="B37" i="2"/>
  <c r="C13" i="2"/>
  <c r="D13" i="2"/>
  <c r="E13" i="2"/>
  <c r="F13" i="2"/>
  <c r="G13" i="2"/>
  <c r="B13" i="2"/>
  <c r="E29" i="2" l="1"/>
  <c r="C29" i="2"/>
  <c r="D29" i="2"/>
  <c r="F29" i="2"/>
  <c r="G29" i="2"/>
  <c r="B29" i="2"/>
  <c r="C35" i="2" l="1"/>
  <c r="D35" i="2"/>
  <c r="E35" i="2"/>
  <c r="F35" i="2"/>
  <c r="G35" i="2"/>
  <c r="B35" i="2"/>
  <c r="C34" i="2"/>
  <c r="D34" i="2"/>
  <c r="E34" i="2"/>
  <c r="F34" i="2"/>
  <c r="G34" i="2"/>
  <c r="B34" i="2"/>
  <c r="C33" i="2"/>
  <c r="D33" i="2"/>
  <c r="E33" i="2"/>
  <c r="F33" i="2"/>
  <c r="G33" i="2"/>
  <c r="B33" i="2"/>
  <c r="C32" i="2"/>
  <c r="D32" i="2"/>
  <c r="E32" i="2"/>
  <c r="F32" i="2"/>
  <c r="G32" i="2"/>
  <c r="B32" i="2"/>
  <c r="C31" i="2"/>
  <c r="D31" i="2"/>
  <c r="E31" i="2"/>
  <c r="F31" i="2"/>
  <c r="G31" i="2"/>
  <c r="B31" i="2"/>
  <c r="C30" i="2"/>
  <c r="D30" i="2"/>
  <c r="E30" i="2"/>
  <c r="F30" i="2"/>
  <c r="G30" i="2"/>
  <c r="B30" i="2"/>
  <c r="C28" i="2"/>
  <c r="D28" i="2"/>
  <c r="E28" i="2"/>
  <c r="F28" i="2"/>
  <c r="G28" i="2"/>
  <c r="B28" i="2"/>
  <c r="F26" i="2"/>
  <c r="E26" i="2" l="1"/>
  <c r="B26" i="2"/>
  <c r="D26" i="2"/>
  <c r="G26" i="2"/>
  <c r="C26" i="2"/>
  <c r="C7" i="2" l="1"/>
  <c r="B6" i="2"/>
  <c r="B9" i="2" s="1"/>
  <c r="F6" i="2"/>
  <c r="G7" i="2"/>
  <c r="E6" i="2"/>
  <c r="F7" i="2"/>
  <c r="E7" i="2"/>
  <c r="D6" i="2"/>
  <c r="G6" i="2"/>
  <c r="D7" i="2"/>
  <c r="C6" i="2"/>
  <c r="C9" i="2" s="1"/>
  <c r="G9" i="2" l="1"/>
  <c r="D9" i="2"/>
  <c r="E9" i="2"/>
  <c r="F27" i="2"/>
  <c r="F24" i="2"/>
  <c r="G27" i="2"/>
  <c r="G24" i="2"/>
  <c r="D27" i="2"/>
  <c r="D24" i="2"/>
  <c r="C27" i="2"/>
  <c r="C24" i="2"/>
  <c r="F9" i="2"/>
  <c r="F14" i="2"/>
  <c r="B27" i="2"/>
  <c r="B24" i="2"/>
  <c r="G14" i="2"/>
  <c r="E27" i="2"/>
  <c r="E24" i="2"/>
  <c r="E14" i="2"/>
  <c r="F16" i="2" l="1"/>
  <c r="F18" i="2" s="1"/>
  <c r="E16" i="2"/>
  <c r="C14" i="2"/>
  <c r="B16" i="2"/>
  <c r="G16" i="2"/>
  <c r="G18" i="2" s="1"/>
  <c r="E25" i="2"/>
  <c r="E37" i="2" s="1"/>
  <c r="E39" i="2" s="1"/>
  <c r="C25" i="2"/>
  <c r="C37" i="2" s="1"/>
  <c r="D14" i="2"/>
  <c r="D16" i="2" s="1"/>
  <c r="G25" i="2"/>
  <c r="G37" i="2" s="1"/>
  <c r="F25" i="2"/>
  <c r="F37" i="2" s="1"/>
  <c r="B25" i="2"/>
  <c r="D25" i="2"/>
  <c r="D37" i="2" s="1"/>
  <c r="D39" i="2" l="1"/>
  <c r="G39" i="2"/>
  <c r="C16" i="2"/>
  <c r="C39" i="2" s="1"/>
</calcChain>
</file>

<file path=xl/sharedStrings.xml><?xml version="1.0" encoding="utf-8"?>
<sst xmlns="http://schemas.openxmlformats.org/spreadsheetml/2006/main" count="30" uniqueCount="30">
  <si>
    <t>Quarter</t>
  </si>
  <si>
    <t>2022 Q4</t>
  </si>
  <si>
    <t>2022 Q1</t>
  </si>
  <si>
    <t>2022 Q2</t>
  </si>
  <si>
    <t>2022 Q3</t>
  </si>
  <si>
    <t>2023 Q1</t>
  </si>
  <si>
    <t>2023 Q2</t>
  </si>
  <si>
    <t>Fixed wages and salaries</t>
  </si>
  <si>
    <t>Marketing Expenses</t>
  </si>
  <si>
    <t>Cash Budget</t>
  </si>
  <si>
    <t>Closing Balance</t>
  </si>
  <si>
    <t>Receipt</t>
  </si>
  <si>
    <t>Payment</t>
  </si>
  <si>
    <t>Opening Balance</t>
  </si>
  <si>
    <t>Sub Total</t>
  </si>
  <si>
    <t>Expenses</t>
  </si>
  <si>
    <t>Variable Labour</t>
  </si>
  <si>
    <t>Indirect Labour</t>
  </si>
  <si>
    <t>Selling Comission</t>
  </si>
  <si>
    <t>Indirect Material</t>
  </si>
  <si>
    <t>Interest</t>
  </si>
  <si>
    <t>Insuarance</t>
  </si>
  <si>
    <t>Utilities</t>
  </si>
  <si>
    <t>Wages &amp; Salaries Sales &amp; Administrative</t>
  </si>
  <si>
    <t>Insurance Manufacturing</t>
  </si>
  <si>
    <t>Utilities Manufacturing</t>
  </si>
  <si>
    <t>45% in Current Quarter</t>
  </si>
  <si>
    <t>55% in Current Quarter</t>
  </si>
  <si>
    <t>60% in the current Quarter</t>
  </si>
  <si>
    <t>40% in the next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</si>
</sst>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gdream%20Master%20Budg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igdreams%20Budgeted%20Inco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Budget"/>
    </sheetNames>
    <sheetDataSet>
      <sheetData sheetId="0">
        <row r="8">
          <cell r="B8">
            <v>4375000</v>
          </cell>
          <cell r="C8">
            <v>4000000</v>
          </cell>
          <cell r="D8">
            <v>5625000</v>
          </cell>
          <cell r="E8">
            <v>6250000</v>
          </cell>
          <cell r="F8">
            <v>6875000</v>
          </cell>
          <cell r="G8">
            <v>7500000</v>
          </cell>
        </row>
        <row r="32">
          <cell r="B32">
            <v>2173080</v>
          </cell>
          <cell r="C32">
            <v>1853670</v>
          </cell>
          <cell r="D32">
            <v>2497950</v>
          </cell>
          <cell r="E32">
            <v>2770950</v>
          </cell>
          <cell r="F32">
            <v>3043950</v>
          </cell>
          <cell r="G32">
            <v>2784600</v>
          </cell>
        </row>
        <row r="38">
          <cell r="B38">
            <v>57312</v>
          </cell>
          <cell r="C38">
            <v>48888</v>
          </cell>
          <cell r="D38">
            <v>65880</v>
          </cell>
          <cell r="E38">
            <v>73080</v>
          </cell>
          <cell r="F38">
            <v>80280</v>
          </cell>
          <cell r="G38">
            <v>73440</v>
          </cell>
        </row>
        <row r="42">
          <cell r="B42">
            <v>23880</v>
          </cell>
          <cell r="C42">
            <v>20370</v>
          </cell>
          <cell r="D42">
            <v>27450</v>
          </cell>
          <cell r="E42">
            <v>30450</v>
          </cell>
          <cell r="F42">
            <v>33450</v>
          </cell>
          <cell r="G42">
            <v>30600</v>
          </cell>
        </row>
        <row r="44">
          <cell r="B44">
            <v>9552</v>
          </cell>
          <cell r="C44">
            <v>8148</v>
          </cell>
          <cell r="D44">
            <v>10980</v>
          </cell>
          <cell r="E44">
            <v>12180</v>
          </cell>
          <cell r="F44">
            <v>13380</v>
          </cell>
          <cell r="G44">
            <v>12240</v>
          </cell>
        </row>
        <row r="50">
          <cell r="B50">
            <v>6000</v>
          </cell>
          <cell r="C50">
            <v>6000</v>
          </cell>
          <cell r="D50">
            <v>6000</v>
          </cell>
          <cell r="E50">
            <v>6000</v>
          </cell>
          <cell r="F50">
            <v>6000</v>
          </cell>
          <cell r="G50">
            <v>6000</v>
          </cell>
        </row>
        <row r="52">
          <cell r="B52">
            <v>6000</v>
          </cell>
          <cell r="C52">
            <v>6000</v>
          </cell>
          <cell r="D52">
            <v>6000</v>
          </cell>
          <cell r="E52">
            <v>6000</v>
          </cell>
          <cell r="F52">
            <v>6000</v>
          </cell>
          <cell r="G52">
            <v>6000</v>
          </cell>
        </row>
        <row r="54">
          <cell r="B54">
            <v>7000</v>
          </cell>
          <cell r="C54">
            <v>7000</v>
          </cell>
          <cell r="D54">
            <v>7000</v>
          </cell>
          <cell r="E54">
            <v>7000</v>
          </cell>
          <cell r="F54">
            <v>7000</v>
          </cell>
          <cell r="G54">
            <v>7000</v>
          </cell>
        </row>
        <row r="61">
          <cell r="B61">
            <v>175000</v>
          </cell>
          <cell r="C61">
            <v>160000</v>
          </cell>
          <cell r="D61">
            <v>225000</v>
          </cell>
          <cell r="E61">
            <v>250000</v>
          </cell>
          <cell r="F61">
            <v>275000</v>
          </cell>
          <cell r="G61">
            <v>300000</v>
          </cell>
        </row>
        <row r="63">
          <cell r="B63">
            <v>60000</v>
          </cell>
          <cell r="C63">
            <v>60000</v>
          </cell>
          <cell r="D63">
            <v>60000</v>
          </cell>
          <cell r="E63">
            <v>60000</v>
          </cell>
          <cell r="F63">
            <v>60000</v>
          </cell>
          <cell r="G63">
            <v>60000</v>
          </cell>
        </row>
        <row r="65">
          <cell r="B65">
            <v>18000</v>
          </cell>
          <cell r="C65">
            <v>18000</v>
          </cell>
          <cell r="D65">
            <v>18000</v>
          </cell>
          <cell r="E65">
            <v>18000</v>
          </cell>
          <cell r="F65">
            <v>18000</v>
          </cell>
          <cell r="G65">
            <v>18000</v>
          </cell>
        </row>
        <row r="67">
          <cell r="B67">
            <v>3000</v>
          </cell>
          <cell r="C67">
            <v>3000</v>
          </cell>
          <cell r="D67">
            <v>3000</v>
          </cell>
          <cell r="E67">
            <v>3000</v>
          </cell>
          <cell r="F67">
            <v>3000</v>
          </cell>
          <cell r="G67">
            <v>3000</v>
          </cell>
        </row>
        <row r="71">
          <cell r="B71">
            <v>35000</v>
          </cell>
          <cell r="C71">
            <v>20000</v>
          </cell>
          <cell r="D71">
            <v>25000</v>
          </cell>
          <cell r="E71">
            <v>35000</v>
          </cell>
          <cell r="F71">
            <v>35000</v>
          </cell>
          <cell r="G71">
            <v>25000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ed Income"/>
    </sheetNames>
    <sheetDataSet>
      <sheetData sheetId="0">
        <row r="21">
          <cell r="B21">
            <v>15000</v>
          </cell>
          <cell r="C21">
            <v>15000</v>
          </cell>
          <cell r="D21">
            <v>15000</v>
          </cell>
          <cell r="E21">
            <v>15000</v>
          </cell>
          <cell r="F21">
            <v>15000</v>
          </cell>
          <cell r="G21">
            <v>15000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K38" sqref="K38:L38"/>
    </sheetView>
  </sheetViews>
  <sheetFormatPr defaultRowHeight="14.4" x14ac:dyDescent="0.3"/>
  <cols>
    <col min="1" max="1" width="34" bestFit="1" customWidth="1"/>
    <col min="2" max="7" width="14.109375" style="1" bestFit="1" customWidth="1"/>
  </cols>
  <sheetData>
    <row r="1" spans="1:7" s="2" customFormat="1" x14ac:dyDescent="0.3">
      <c r="A1" s="2" t="s">
        <v>9</v>
      </c>
      <c r="B1" s="3"/>
      <c r="C1" s="3"/>
      <c r="D1" s="3"/>
      <c r="E1" s="3"/>
      <c r="F1" s="3"/>
      <c r="G1" s="3"/>
    </row>
    <row r="2" spans="1:7" x14ac:dyDescent="0.3">
      <c r="A2" s="2" t="s">
        <v>0</v>
      </c>
      <c r="B2" s="2" t="s">
        <v>2</v>
      </c>
      <c r="C2" s="2" t="s">
        <v>3</v>
      </c>
      <c r="D2" s="2" t="s">
        <v>4</v>
      </c>
      <c r="E2" s="2" t="s">
        <v>1</v>
      </c>
      <c r="F2" s="2" t="s">
        <v>5</v>
      </c>
      <c r="G2" s="2" t="s">
        <v>6</v>
      </c>
    </row>
    <row r="3" spans="1:7" x14ac:dyDescent="0.3">
      <c r="A3" t="s">
        <v>10</v>
      </c>
      <c r="B3" s="1">
        <v>85000</v>
      </c>
      <c r="C3" s="1">
        <v>85000</v>
      </c>
      <c r="D3" s="1">
        <v>85000</v>
      </c>
      <c r="E3" s="1">
        <v>85000</v>
      </c>
      <c r="F3" s="1">
        <v>85000</v>
      </c>
      <c r="G3" s="1">
        <v>85000</v>
      </c>
    </row>
    <row r="5" spans="1:7" x14ac:dyDescent="0.3">
      <c r="A5" t="s">
        <v>11</v>
      </c>
    </row>
    <row r="6" spans="1:7" x14ac:dyDescent="0.3">
      <c r="A6" t="s">
        <v>28</v>
      </c>
      <c r="B6" s="1">
        <f>60%*'[1]Master Budget'!B8</f>
        <v>2625000</v>
      </c>
      <c r="C6" s="1">
        <f>60%*'[1]Master Budget'!C8</f>
        <v>2400000</v>
      </c>
      <c r="D6" s="1">
        <f>60%*'[1]Master Budget'!D8</f>
        <v>3375000</v>
      </c>
      <c r="E6" s="1">
        <f>60%*'[1]Master Budget'!E8</f>
        <v>3750000</v>
      </c>
      <c r="F6" s="1">
        <f>60%*'[1]Master Budget'!F8</f>
        <v>4125000</v>
      </c>
      <c r="G6" s="1">
        <f>60%*'[1]Master Budget'!G8</f>
        <v>4500000</v>
      </c>
    </row>
    <row r="7" spans="1:7" x14ac:dyDescent="0.3">
      <c r="A7" t="s">
        <v>29</v>
      </c>
      <c r="B7" s="1">
        <v>0</v>
      </c>
      <c r="C7" s="1">
        <f>40%*'[1]Master Budget'!B8</f>
        <v>1750000</v>
      </c>
      <c r="D7" s="1">
        <f>40%*'[1]Master Budget'!C8</f>
        <v>1600000</v>
      </c>
      <c r="E7" s="1">
        <f>40%*'[1]Master Budget'!D8</f>
        <v>2250000</v>
      </c>
      <c r="F7" s="1">
        <f>40%*'[1]Master Budget'!E8</f>
        <v>2500000</v>
      </c>
      <c r="G7" s="1">
        <f>40%*'[1]Master Budget'!F8</f>
        <v>2750000</v>
      </c>
    </row>
    <row r="9" spans="1:7" x14ac:dyDescent="0.3">
      <c r="B9" s="3">
        <f>SUM(B6:B8)</f>
        <v>2625000</v>
      </c>
      <c r="C9" s="3">
        <f t="shared" ref="C9:G9" si="0">SUM(C6:C8)</f>
        <v>4150000</v>
      </c>
      <c r="D9" s="3">
        <f t="shared" si="0"/>
        <v>4975000</v>
      </c>
      <c r="E9" s="3">
        <f t="shared" si="0"/>
        <v>6000000</v>
      </c>
      <c r="F9" s="3">
        <f t="shared" si="0"/>
        <v>6625000</v>
      </c>
      <c r="G9" s="3">
        <f t="shared" si="0"/>
        <v>7250000</v>
      </c>
    </row>
    <row r="11" spans="1:7" x14ac:dyDescent="0.3">
      <c r="A11" t="s">
        <v>12</v>
      </c>
    </row>
    <row r="13" spans="1:7" x14ac:dyDescent="0.3">
      <c r="A13" t="s">
        <v>27</v>
      </c>
      <c r="B13" s="1">
        <f>55%*'[1]Master Budget'!B32</f>
        <v>1195194</v>
      </c>
      <c r="C13" s="1">
        <f>55%*'[1]Master Budget'!C32</f>
        <v>1019518.5000000001</v>
      </c>
      <c r="D13" s="1">
        <f>55%*'[1]Master Budget'!D32</f>
        <v>1373872.5</v>
      </c>
      <c r="E13" s="1">
        <f>55%*'[1]Master Budget'!E32</f>
        <v>1524022.5000000002</v>
      </c>
      <c r="F13" s="1">
        <f>55%*'[1]Master Budget'!F32</f>
        <v>1674172.5000000002</v>
      </c>
      <c r="G13" s="1">
        <f>55%*'[1]Master Budget'!G32</f>
        <v>1531530.0000000002</v>
      </c>
    </row>
    <row r="14" spans="1:7" x14ac:dyDescent="0.3">
      <c r="A14" t="s">
        <v>26</v>
      </c>
      <c r="B14" s="1">
        <v>0</v>
      </c>
      <c r="C14" s="1">
        <f>45%*'[1]Master Budget'!B32</f>
        <v>977886</v>
      </c>
      <c r="D14" s="1">
        <f>45%*'[1]Master Budget'!C32</f>
        <v>834151.5</v>
      </c>
      <c r="E14" s="1">
        <f>45%*'[1]Master Budget'!D32</f>
        <v>1124077.5</v>
      </c>
      <c r="F14" s="1">
        <f>45%*'[1]Master Budget'!E32</f>
        <v>1246927.5</v>
      </c>
      <c r="G14" s="1">
        <f>45%*'[1]Master Budget'!F32</f>
        <v>1369777.5</v>
      </c>
    </row>
    <row r="16" spans="1:7" x14ac:dyDescent="0.3">
      <c r="B16" s="3">
        <f>SUM(B13:B15)</f>
        <v>1195194</v>
      </c>
      <c r="C16" s="3">
        <f t="shared" ref="C16:G16" si="1">SUM(C13:C15)</f>
        <v>1997404.5</v>
      </c>
      <c r="D16" s="3">
        <f t="shared" si="1"/>
        <v>2208024</v>
      </c>
      <c r="E16" s="3">
        <f t="shared" si="1"/>
        <v>2648100</v>
      </c>
      <c r="F16" s="3">
        <f t="shared" si="1"/>
        <v>2921100</v>
      </c>
      <c r="G16" s="3">
        <f t="shared" si="1"/>
        <v>2901307.5</v>
      </c>
    </row>
    <row r="18" spans="1:7" s="2" customFormat="1" x14ac:dyDescent="0.3">
      <c r="A18" s="2" t="s">
        <v>14</v>
      </c>
      <c r="B18" s="3">
        <f>B9-B16</f>
        <v>1429806</v>
      </c>
      <c r="C18" s="3">
        <f>C9-C16</f>
        <v>2152595.5</v>
      </c>
      <c r="D18" s="3">
        <f>D9-D16</f>
        <v>2766976</v>
      </c>
      <c r="E18" s="3">
        <f>E9-E16</f>
        <v>3351900</v>
      </c>
      <c r="F18" s="3">
        <f t="shared" ref="C18:G18" si="2">F9-F16</f>
        <v>3703900</v>
      </c>
      <c r="G18" s="3">
        <f t="shared" si="2"/>
        <v>4348692.5</v>
      </c>
    </row>
    <row r="20" spans="1:7" x14ac:dyDescent="0.3">
      <c r="A20" t="s">
        <v>13</v>
      </c>
      <c r="B20" s="1">
        <v>0</v>
      </c>
      <c r="C20" s="1">
        <v>85000</v>
      </c>
      <c r="D20" s="1">
        <v>85000</v>
      </c>
      <c r="E20" s="1">
        <v>85000</v>
      </c>
      <c r="F20" s="1">
        <v>85000</v>
      </c>
      <c r="G20" s="1">
        <v>85000</v>
      </c>
    </row>
    <row r="22" spans="1:7" s="2" customFormat="1" x14ac:dyDescent="0.3">
      <c r="A22" s="2" t="s">
        <v>15</v>
      </c>
      <c r="B22" s="3"/>
      <c r="C22" s="3"/>
      <c r="D22" s="3"/>
      <c r="E22" s="3"/>
      <c r="F22" s="3"/>
      <c r="G22" s="3"/>
    </row>
    <row r="24" spans="1:7" x14ac:dyDescent="0.3">
      <c r="A24" t="s">
        <v>16</v>
      </c>
      <c r="B24" s="1">
        <f>'[1]Master Budget'!B38</f>
        <v>57312</v>
      </c>
      <c r="C24" s="1">
        <f>'[1]Master Budget'!C38</f>
        <v>48888</v>
      </c>
      <c r="D24" s="1">
        <f>'[1]Master Budget'!D38</f>
        <v>65880</v>
      </c>
      <c r="E24" s="1">
        <f>'[1]Master Budget'!E38</f>
        <v>73080</v>
      </c>
      <c r="F24" s="1">
        <f>'[1]Master Budget'!F38</f>
        <v>80280</v>
      </c>
      <c r="G24" s="1">
        <f>'[1]Master Budget'!G38</f>
        <v>73440</v>
      </c>
    </row>
    <row r="25" spans="1:7" x14ac:dyDescent="0.3">
      <c r="A25" t="s">
        <v>17</v>
      </c>
      <c r="B25" s="1">
        <f>'[1]Master Budget'!B42</f>
        <v>23880</v>
      </c>
      <c r="C25" s="1">
        <f>'[1]Master Budget'!C42</f>
        <v>20370</v>
      </c>
      <c r="D25" s="1">
        <f>'[1]Master Budget'!D42</f>
        <v>27450</v>
      </c>
      <c r="E25" s="1">
        <f>'[1]Master Budget'!E42</f>
        <v>30450</v>
      </c>
      <c r="F25" s="1">
        <f>'[1]Master Budget'!F42</f>
        <v>33450</v>
      </c>
      <c r="G25" s="1">
        <f>'[1]Master Budget'!G42</f>
        <v>30600</v>
      </c>
    </row>
    <row r="26" spans="1:7" x14ac:dyDescent="0.3">
      <c r="A26" t="s">
        <v>18</v>
      </c>
      <c r="B26" s="1">
        <f>'[1]Master Budget'!B61</f>
        <v>175000</v>
      </c>
      <c r="C26" s="1">
        <f>'[1]Master Budget'!C61</f>
        <v>160000</v>
      </c>
      <c r="D26" s="1">
        <f>'[1]Master Budget'!D61</f>
        <v>225000</v>
      </c>
      <c r="E26" s="1">
        <f>'[1]Master Budget'!E61</f>
        <v>250000</v>
      </c>
      <c r="F26" s="1">
        <f>'[1]Master Budget'!F61</f>
        <v>275000</v>
      </c>
      <c r="G26" s="1">
        <f>'[1]Master Budget'!G61</f>
        <v>300000</v>
      </c>
    </row>
    <row r="27" spans="1:7" x14ac:dyDescent="0.3">
      <c r="A27" t="s">
        <v>19</v>
      </c>
      <c r="B27" s="1">
        <f>'[1]Master Budget'!B44</f>
        <v>9552</v>
      </c>
      <c r="C27" s="1">
        <f>'[1]Master Budget'!C44</f>
        <v>8148</v>
      </c>
      <c r="D27" s="1">
        <f>'[1]Master Budget'!D44</f>
        <v>10980</v>
      </c>
      <c r="E27" s="1">
        <f>'[1]Master Budget'!E44</f>
        <v>12180</v>
      </c>
      <c r="F27" s="1">
        <f>'[1]Master Budget'!F44</f>
        <v>13380</v>
      </c>
      <c r="G27" s="1">
        <f>'[1]Master Budget'!G44</f>
        <v>12240</v>
      </c>
    </row>
    <row r="28" spans="1:7" x14ac:dyDescent="0.3">
      <c r="A28" t="s">
        <v>8</v>
      </c>
      <c r="B28" s="1">
        <f>'[1]Master Budget'!B71</f>
        <v>35000</v>
      </c>
      <c r="C28" s="1">
        <f>'[1]Master Budget'!C71</f>
        <v>20000</v>
      </c>
      <c r="D28" s="1">
        <f>'[1]Master Budget'!D71</f>
        <v>25000</v>
      </c>
      <c r="E28" s="1">
        <f>'[1]Master Budget'!E71</f>
        <v>35000</v>
      </c>
      <c r="F28" s="1">
        <f>'[1]Master Budget'!F71</f>
        <v>35000</v>
      </c>
      <c r="G28" s="1">
        <f>'[1]Master Budget'!G71</f>
        <v>25000</v>
      </c>
    </row>
    <row r="29" spans="1:7" x14ac:dyDescent="0.3">
      <c r="A29" t="s">
        <v>20</v>
      </c>
      <c r="B29" s="1">
        <f>'[2]Budgeted Income'!B21</f>
        <v>15000</v>
      </c>
      <c r="C29" s="1">
        <f>'[2]Budgeted Income'!C21</f>
        <v>15000</v>
      </c>
      <c r="D29" s="1">
        <f>'[2]Budgeted Income'!D21</f>
        <v>15000</v>
      </c>
      <c r="E29" s="1">
        <f>'[2]Budgeted Income'!E21</f>
        <v>15000</v>
      </c>
      <c r="F29" s="1">
        <f>'[2]Budgeted Income'!F21</f>
        <v>15000</v>
      </c>
      <c r="G29" s="1">
        <f>'[2]Budgeted Income'!G21</f>
        <v>15000</v>
      </c>
    </row>
    <row r="30" spans="1:7" x14ac:dyDescent="0.3">
      <c r="A30" t="s">
        <v>21</v>
      </c>
      <c r="B30" s="1">
        <f>'[1]Master Budget'!B54</f>
        <v>7000</v>
      </c>
      <c r="C30" s="1">
        <f>'[1]Master Budget'!C54</f>
        <v>7000</v>
      </c>
      <c r="D30" s="1">
        <f>'[1]Master Budget'!D54</f>
        <v>7000</v>
      </c>
      <c r="E30" s="1">
        <f>'[1]Master Budget'!E54</f>
        <v>7000</v>
      </c>
      <c r="F30" s="1">
        <f>'[1]Master Budget'!F54</f>
        <v>7000</v>
      </c>
      <c r="G30" s="1">
        <f>'[1]Master Budget'!G54</f>
        <v>7000</v>
      </c>
    </row>
    <row r="31" spans="1:7" x14ac:dyDescent="0.3">
      <c r="A31" t="s">
        <v>22</v>
      </c>
      <c r="B31" s="1">
        <f>'[1]Master Budget'!B65</f>
        <v>18000</v>
      </c>
      <c r="C31" s="1">
        <f>'[1]Master Budget'!C65</f>
        <v>18000</v>
      </c>
      <c r="D31" s="1">
        <f>'[1]Master Budget'!D65</f>
        <v>18000</v>
      </c>
      <c r="E31" s="1">
        <f>'[1]Master Budget'!E65</f>
        <v>18000</v>
      </c>
      <c r="F31" s="1">
        <f>'[1]Master Budget'!F65</f>
        <v>18000</v>
      </c>
      <c r="G31" s="1">
        <f>'[1]Master Budget'!G65</f>
        <v>18000</v>
      </c>
    </row>
    <row r="32" spans="1:7" x14ac:dyDescent="0.3">
      <c r="A32" t="s">
        <v>23</v>
      </c>
      <c r="B32" s="1">
        <f>'[1]Master Budget'!B50</f>
        <v>6000</v>
      </c>
      <c r="C32" s="1">
        <f>'[1]Master Budget'!C50</f>
        <v>6000</v>
      </c>
      <c r="D32" s="1">
        <f>'[1]Master Budget'!D50</f>
        <v>6000</v>
      </c>
      <c r="E32" s="1">
        <f>'[1]Master Budget'!E50</f>
        <v>6000</v>
      </c>
      <c r="F32" s="1">
        <f>'[1]Master Budget'!F50</f>
        <v>6000</v>
      </c>
      <c r="G32" s="1">
        <f>'[1]Master Budget'!G50</f>
        <v>6000</v>
      </c>
    </row>
    <row r="33" spans="1:7" x14ac:dyDescent="0.3">
      <c r="A33" t="s">
        <v>7</v>
      </c>
      <c r="B33" s="1">
        <f>'[1]Master Budget'!B63</f>
        <v>60000</v>
      </c>
      <c r="C33" s="1">
        <f>'[1]Master Budget'!C63</f>
        <v>60000</v>
      </c>
      <c r="D33" s="1">
        <f>'[1]Master Budget'!D63</f>
        <v>60000</v>
      </c>
      <c r="E33" s="1">
        <f>'[1]Master Budget'!E63</f>
        <v>60000</v>
      </c>
      <c r="F33" s="1">
        <f>'[1]Master Budget'!F63</f>
        <v>60000</v>
      </c>
      <c r="G33" s="1">
        <f>'[1]Master Budget'!G63</f>
        <v>60000</v>
      </c>
    </row>
    <row r="34" spans="1:7" x14ac:dyDescent="0.3">
      <c r="A34" t="s">
        <v>24</v>
      </c>
      <c r="B34" s="1">
        <f>'[1]Master Budget'!B67</f>
        <v>3000</v>
      </c>
      <c r="C34" s="1">
        <f>'[1]Master Budget'!C67</f>
        <v>3000</v>
      </c>
      <c r="D34" s="1">
        <f>'[1]Master Budget'!D67</f>
        <v>3000</v>
      </c>
      <c r="E34" s="1">
        <f>'[1]Master Budget'!E67</f>
        <v>3000</v>
      </c>
      <c r="F34" s="1">
        <f>'[1]Master Budget'!F67</f>
        <v>3000</v>
      </c>
      <c r="G34" s="1">
        <f>'[1]Master Budget'!G67</f>
        <v>3000</v>
      </c>
    </row>
    <row r="35" spans="1:7" x14ac:dyDescent="0.3">
      <c r="A35" t="s">
        <v>25</v>
      </c>
      <c r="B35" s="1">
        <f>'[1]Master Budget'!B52</f>
        <v>6000</v>
      </c>
      <c r="C35" s="1">
        <f>'[1]Master Budget'!C52</f>
        <v>6000</v>
      </c>
      <c r="D35" s="1">
        <f>'[1]Master Budget'!D52</f>
        <v>6000</v>
      </c>
      <c r="E35" s="1">
        <f>'[1]Master Budget'!E52</f>
        <v>6000</v>
      </c>
      <c r="F35" s="1">
        <f>'[1]Master Budget'!F52</f>
        <v>6000</v>
      </c>
      <c r="G35" s="1">
        <f>'[1]Master Budget'!G52</f>
        <v>6000</v>
      </c>
    </row>
    <row r="37" spans="1:7" s="2" customFormat="1" x14ac:dyDescent="0.3">
      <c r="B37" s="3">
        <f>SUM(B24:B36)</f>
        <v>415744</v>
      </c>
      <c r="C37" s="3">
        <f t="shared" ref="C37:G37" si="3">SUM(C24:C36)</f>
        <v>372406</v>
      </c>
      <c r="D37" s="3">
        <f t="shared" si="3"/>
        <v>469310</v>
      </c>
      <c r="E37" s="3">
        <f t="shared" si="3"/>
        <v>515710</v>
      </c>
      <c r="F37" s="3">
        <f t="shared" si="3"/>
        <v>552110</v>
      </c>
      <c r="G37" s="3">
        <f t="shared" si="3"/>
        <v>556280</v>
      </c>
    </row>
    <row r="39" spans="1:7" x14ac:dyDescent="0.3">
      <c r="B39" s="3">
        <f>B18-B37</f>
        <v>1014062</v>
      </c>
      <c r="C39" s="3">
        <f t="shared" ref="C39:G39" si="4">C18-C37</f>
        <v>1780189.5</v>
      </c>
      <c r="D39" s="3">
        <f t="shared" si="4"/>
        <v>2297666</v>
      </c>
      <c r="E39" s="3">
        <f t="shared" si="4"/>
        <v>2836190</v>
      </c>
      <c r="F39" s="3">
        <f>F18-F37</f>
        <v>3151790</v>
      </c>
      <c r="G39" s="3">
        <f t="shared" si="4"/>
        <v>3792412.5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2021-09-05T21:59:01Z</dcterms:created>
  <dcterms:modified xsi:type="dcterms:W3CDTF">2021-09-10T08:42:32Z</dcterms:modified>
</cp:coreProperties>
</file>